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Patrimônio Líquido" sheetId="2" state="visible" r:id="rId2"/>
    <sheet xmlns:r="http://schemas.openxmlformats.org/officeDocument/2006/relationships" name="Ativos" sheetId="3" state="visible" r:id="rId3"/>
    <sheet xmlns:r="http://schemas.openxmlformats.org/officeDocument/2006/relationships" name="Passivos" sheetId="4" state="visible" r:id="rId4"/>
    <sheet xmlns:r="http://schemas.openxmlformats.org/officeDocument/2006/relationships" name="Histórico Anua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#,##0.00_);[Red](R$#,##0.00)"/>
    <numFmt numFmtId="165" formatCode="0.0%"/>
  </numFmts>
  <fonts count="20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b val="1"/>
      <color rgb="FFFFFFFF"/>
      <sz val="12"/>
    </font>
    <font>
      <name val="Calibri"/>
      <b val="1"/>
      <color rgb="FFFFFFFF"/>
      <sz val="14"/>
    </font>
    <font>
      <name val="Calibri"/>
      <b val="1"/>
      <color rgb="FF0F172A"/>
      <sz val="10"/>
    </font>
    <font>
      <name val="Calibri"/>
      <color rgb="FF0F172A"/>
      <sz val="10"/>
    </font>
    <font>
      <name val="Calibri"/>
      <color rgb="FF0000FF"/>
      <sz val="10"/>
    </font>
    <font>
      <name val="Calibri"/>
      <color rgb="FF000000"/>
      <sz val="10"/>
    </font>
    <font>
      <name val="Calibri"/>
      <b val="1"/>
      <color rgb="FFFFFFFF"/>
      <sz val="10"/>
    </font>
    <font>
      <name val="Calibri"/>
      <b val="1"/>
      <color rgb="FFFFFFFF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8B5CF6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1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8B5CF6"/>
      </patternFill>
    </fill>
    <fill>
      <patternFill patternType="solid">
        <fgColor rgb="FF334155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0F2044"/>
      </patternFill>
    </fill>
    <fill>
      <patternFill patternType="solid">
        <fgColor rgb="FFEF4444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8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bottom style="thin">
        <color rgb="FF0F2044"/>
      </bottom>
    </border>
    <border/>
    <border>
      <bottom style="thin">
        <color rgb="FFE2EAF4"/>
      </bottom>
    </border>
    <border>
      <left/>
      <right/>
      <top/>
      <bottom style="thin">
        <color rgb="FF0F2044"/>
      </bottom>
      <diagonal/>
    </border>
    <border>
      <left style="thick">
        <color rgb="008B5CF6"/>
      </left>
    </border>
  </borders>
  <cellStyleXfs count="1">
    <xf numFmtId="0" fontId="0" fillId="0" borderId="0"/>
  </cellStyleXfs>
  <cellXfs count="72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/>
    </xf>
    <xf numFmtId="164" fontId="5" fillId="2" borderId="2" pivotButton="0" quotePrefix="0" xfId="0"/>
    <xf numFmtId="0" fontId="3" fillId="4" borderId="2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164" fontId="8" fillId="5" borderId="1" applyAlignment="1" pivotButton="0" quotePrefix="0" xfId="0">
      <alignment horizontal="left" vertical="center"/>
    </xf>
    <xf numFmtId="164" fontId="9" fillId="5" borderId="1" applyAlignment="1" pivotButton="0" quotePrefix="0" xfId="0">
      <alignment horizontal="left" vertical="center"/>
    </xf>
    <xf numFmtId="165" fontId="9" fillId="5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 wrapText="1"/>
    </xf>
    <xf numFmtId="164" fontId="8" fillId="6" borderId="1" applyAlignment="1" pivotButton="0" quotePrefix="0" xfId="0">
      <alignment horizontal="left" vertical="center"/>
    </xf>
    <xf numFmtId="164" fontId="9" fillId="6" borderId="1" applyAlignment="1" pivotButton="0" quotePrefix="0" xfId="0">
      <alignment horizontal="left" vertical="center"/>
    </xf>
    <xf numFmtId="165" fontId="9" fillId="6" borderId="1" applyAlignment="1" pivotButton="0" quotePrefix="0" xfId="0">
      <alignment horizontal="left" vertical="center"/>
    </xf>
    <xf numFmtId="0" fontId="10" fillId="7" borderId="1" applyAlignment="1" pivotButton="0" quotePrefix="0" xfId="0">
      <alignment horizontal="left" vertical="center"/>
    </xf>
    <xf numFmtId="0" fontId="0" fillId="7" borderId="0" pivotButton="0" quotePrefix="0" xfId="0"/>
    <xf numFmtId="164" fontId="11" fillId="7" borderId="2" pivotButton="0" quotePrefix="0" xfId="0"/>
    <xf numFmtId="0" fontId="1" fillId="8" borderId="0" applyAlignment="1" pivotButton="0" quotePrefix="0" xfId="0">
      <alignment horizontal="left" vertical="center"/>
    </xf>
    <xf numFmtId="0" fontId="0" fillId="8" borderId="0" pivotButton="0" quotePrefix="0" xfId="0"/>
    <xf numFmtId="10" fontId="8" fillId="5" borderId="1" applyAlignment="1" pivotButton="0" quotePrefix="0" xfId="0">
      <alignment horizontal="left" vertical="center"/>
    </xf>
    <xf numFmtId="10" fontId="8" fillId="6" borderId="1" applyAlignment="1" pivotButton="0" quotePrefix="0" xfId="0">
      <alignment horizontal="left" vertical="center"/>
    </xf>
    <xf numFmtId="0" fontId="10" fillId="2" borderId="1" applyAlignment="1" pivotButton="0" quotePrefix="0" xfId="0">
      <alignment horizontal="left" vertical="center"/>
    </xf>
    <xf numFmtId="164" fontId="11" fillId="2" borderId="2" pivotButton="0" quotePrefix="0" xfId="0"/>
    <xf numFmtId="0" fontId="8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/>
    </xf>
    <xf numFmtId="0" fontId="3" fillId="2" borderId="3" applyAlignment="1" pivotButton="0" quotePrefix="0" xfId="0">
      <alignment horizontal="left" vertical="center"/>
    </xf>
    <xf numFmtId="0" fontId="0" fillId="0" borderId="4" pivotButton="0" quotePrefix="0" xfId="0"/>
    <xf numFmtId="0" fontId="4" fillId="2" borderId="3" applyAlignment="1" pivotButton="0" quotePrefix="0" xfId="0">
      <alignment horizontal="left" vertical="center"/>
    </xf>
    <xf numFmtId="164" fontId="5" fillId="2" borderId="3" pivotButton="0" quotePrefix="0" xfId="0"/>
    <xf numFmtId="0" fontId="0" fillId="2" borderId="3" pivotButton="0" quotePrefix="0" xfId="0"/>
    <xf numFmtId="0" fontId="3" fillId="4" borderId="3" applyAlignment="1" pivotButton="0" quotePrefix="0" xfId="0">
      <alignment horizontal="center" vertical="center" wrapText="1"/>
    </xf>
    <xf numFmtId="0" fontId="6" fillId="5" borderId="5" applyAlignment="1" pivotButton="0" quotePrefix="0" xfId="0">
      <alignment horizontal="left" vertical="center"/>
    </xf>
    <xf numFmtId="0" fontId="7" fillId="5" borderId="5" applyAlignment="1" pivotButton="0" quotePrefix="0" xfId="0">
      <alignment horizontal="left" vertical="center"/>
    </xf>
    <xf numFmtId="0" fontId="7" fillId="5" borderId="5" applyAlignment="1" pivotButton="0" quotePrefix="0" xfId="0">
      <alignment horizontal="left" vertical="center" wrapText="1"/>
    </xf>
    <xf numFmtId="164" fontId="8" fillId="5" borderId="5" applyAlignment="1" pivotButton="0" quotePrefix="0" xfId="0">
      <alignment horizontal="left" vertical="center"/>
    </xf>
    <xf numFmtId="164" fontId="9" fillId="5" borderId="5" applyAlignment="1" pivotButton="0" quotePrefix="0" xfId="0">
      <alignment horizontal="left" vertical="center"/>
    </xf>
    <xf numFmtId="165" fontId="9" fillId="5" borderId="5" applyAlignment="1" pivotButton="0" quotePrefix="0" xfId="0">
      <alignment horizontal="left" vertical="center"/>
    </xf>
    <xf numFmtId="0" fontId="6" fillId="6" borderId="5" applyAlignment="1" pivotButton="0" quotePrefix="0" xfId="0">
      <alignment horizontal="left" vertical="center"/>
    </xf>
    <xf numFmtId="0" fontId="7" fillId="6" borderId="5" applyAlignment="1" pivotButton="0" quotePrefix="0" xfId="0">
      <alignment horizontal="left" vertical="center"/>
    </xf>
    <xf numFmtId="0" fontId="7" fillId="6" borderId="5" applyAlignment="1" pivotButton="0" quotePrefix="0" xfId="0">
      <alignment horizontal="left" vertical="center" wrapText="1"/>
    </xf>
    <xf numFmtId="164" fontId="8" fillId="6" borderId="5" applyAlignment="1" pivotButton="0" quotePrefix="0" xfId="0">
      <alignment horizontal="left" vertical="center"/>
    </xf>
    <xf numFmtId="164" fontId="9" fillId="6" borderId="5" applyAlignment="1" pivotButton="0" quotePrefix="0" xfId="0">
      <alignment horizontal="left" vertical="center"/>
    </xf>
    <xf numFmtId="165" fontId="9" fillId="6" borderId="5" applyAlignment="1" pivotButton="0" quotePrefix="0" xfId="0">
      <alignment horizontal="left" vertical="center"/>
    </xf>
    <xf numFmtId="0" fontId="10" fillId="7" borderId="3" applyAlignment="1" pivotButton="0" quotePrefix="0" xfId="0">
      <alignment horizontal="left" vertical="center"/>
    </xf>
    <xf numFmtId="0" fontId="0" fillId="7" borderId="3" pivotButton="0" quotePrefix="0" xfId="0"/>
    <xf numFmtId="164" fontId="11" fillId="7" borderId="3" pivotButton="0" quotePrefix="0" xfId="0"/>
    <xf numFmtId="10" fontId="8" fillId="5" borderId="5" applyAlignment="1" pivotButton="0" quotePrefix="0" xfId="0">
      <alignment horizontal="left" vertical="center"/>
    </xf>
    <xf numFmtId="10" fontId="8" fillId="6" borderId="5" applyAlignment="1" pivotButton="0" quotePrefix="0" xfId="0">
      <alignment horizontal="left" vertical="center"/>
    </xf>
    <xf numFmtId="0" fontId="10" fillId="2" borderId="3" applyAlignment="1" pivotButton="0" quotePrefix="0" xfId="0">
      <alignment horizontal="left" vertical="center"/>
    </xf>
    <xf numFmtId="164" fontId="11" fillId="2" borderId="3" pivotButton="0" quotePrefix="0" xfId="0"/>
    <xf numFmtId="0" fontId="8" fillId="5" borderId="5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6" borderId="5" applyAlignment="1" pivotButton="0" quotePrefix="0" xfId="0">
      <alignment horizontal="left" vertical="center"/>
    </xf>
    <xf numFmtId="0" fontId="12" fillId="2" borderId="0" applyAlignment="1" pivotButton="0" quotePrefix="0" xfId="0">
      <alignment horizontal="right" vertical="top"/>
    </xf>
    <xf numFmtId="0" fontId="13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left" vertical="center"/>
    </xf>
    <xf numFmtId="0" fontId="15" fillId="2" borderId="0" applyAlignment="1" pivotButton="0" quotePrefix="0" xfId="0">
      <alignment horizontal="left" vertical="center"/>
    </xf>
    <xf numFmtId="0" fontId="0" fillId="9" borderId="0" pivotButton="0" quotePrefix="0" xfId="0"/>
    <xf numFmtId="0" fontId="16" fillId="9" borderId="7" applyAlignment="1" pivotButton="0" quotePrefix="0" xfId="0">
      <alignment horizontal="left" vertical="center"/>
    </xf>
    <xf numFmtId="0" fontId="17" fillId="9" borderId="0" applyAlignment="1" pivotButton="0" quotePrefix="0" xfId="0">
      <alignment horizontal="left" vertical="center" wrapText="1"/>
    </xf>
    <xf numFmtId="0" fontId="18" fillId="10" borderId="0" applyAlignment="1" pivotButton="0" quotePrefix="0" xfId="0">
      <alignment horizontal="left" vertical="center" wrapText="1"/>
    </xf>
    <xf numFmtId="0" fontId="0" fillId="10" borderId="0" pivotButton="0" quotePrefix="0" xfId="0"/>
    <xf numFmtId="0" fontId="19" fillId="2" borderId="0" applyAlignment="1" pivotButton="0" quotePrefix="0" xfId="0">
      <alignment horizontal="left" vertical="center"/>
    </xf>
    <xf numFmtId="0" fontId="0" fillId="0" borderId="6" pivotButton="0" quotePrefix="0" xfId="0"/>
  </cellXfs>
  <cellStyles count="1">
    <cellStyle name="Normal" xfId="0" builtinId="0" hidden="0"/>
  </cellStyles>
  <dxfs count="2">
    <dxf>
      <fill>
        <patternFill patternType="solid">
          <fgColor rgb="FFE8F5E9"/>
        </patternFill>
      </fill>
    </dxf>
    <dxf>
      <fill>
        <patternFill patternType="solid">
          <fgColor rgb="FFFDE8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Patrimônio Líquido</a:t>
            </a:r>
          </a:p>
        </rich>
      </tx>
    </title>
    <plotArea>
      <lineChart>
        <grouping val="standard"/>
        <ser>
          <idx val="0"/>
          <order val="0"/>
          <tx>
            <strRef>
              <f>'Histórico Anual'!D6</f>
            </strRef>
          </tx>
          <spPr>
            <a:ln xmlns:a="http://schemas.openxmlformats.org/drawingml/2006/main" w="25000">
              <a:solidFill>
                <a:srgbClr val="8B5CF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'Histórico Anual'!$D$7:$D$11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5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6</col>
      <colOff>0</colOff>
      <row>7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0</row>
      <rowOff>0</rowOff>
    </from>
    <ext cx="685800" cy="6858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tabColor rgb="008B5CF6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61" t="inlineStr">
        <is>
          <t>🏛️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62" t="inlineStr">
        <is>
          <t>Gestão Patrimonial Familiar</t>
        </is>
      </c>
      <c r="E5" s="1" t="n"/>
    </row>
    <row r="6" ht="24" customHeight="1">
      <c r="A6" s="1" t="n"/>
      <c r="B6" s="1" t="n"/>
      <c r="C6" s="63" t="inlineStr">
        <is>
          <t>Ativos, passivos e evolução do patrimônio líquido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64" t="inlineStr">
        <is>
          <t xml:space="preserve">  ABAS DESTA PLANILHA</t>
        </is>
      </c>
      <c r="E10" s="1" t="n"/>
    </row>
    <row r="11" ht="26" customHeight="1">
      <c r="A11" s="1" t="n"/>
      <c r="B11" s="65" t="n"/>
      <c r="C11" s="66" t="inlineStr">
        <is>
          <t xml:space="preserve">  Patrimônio Líquido</t>
        </is>
      </c>
      <c r="D11" s="67" t="inlineStr">
        <is>
          <t>Balanço: total de ativos menos total de passivos</t>
        </is>
      </c>
      <c r="E11" s="65" t="n"/>
    </row>
    <row r="12" ht="26" customHeight="1">
      <c r="A12" s="1" t="n"/>
      <c r="B12" s="65" t="n"/>
      <c r="C12" s="66" t="inlineStr">
        <is>
          <t xml:space="preserve">  Ativos</t>
        </is>
      </c>
      <c r="D12" s="67" t="inlineStr">
        <is>
          <t>Bens e direitos com valor de aquisição e valor atual</t>
        </is>
      </c>
      <c r="E12" s="65" t="n"/>
    </row>
    <row r="13" ht="26" customHeight="1">
      <c r="A13" s="1" t="n"/>
      <c r="B13" s="65" t="n"/>
      <c r="C13" s="66" t="inlineStr">
        <is>
          <t xml:space="preserve">  Passivos</t>
        </is>
      </c>
      <c r="D13" s="67" t="inlineStr">
        <is>
          <t>Dívidas e obrigações financeiras</t>
        </is>
      </c>
      <c r="E13" s="65" t="n"/>
    </row>
    <row r="14" ht="26" customHeight="1">
      <c r="A14" s="1" t="n"/>
      <c r="B14" s="65" t="n"/>
      <c r="C14" s="66" t="inlineStr">
        <is>
          <t xml:space="preserve">  Histórico Anual</t>
        </is>
      </c>
      <c r="D14" s="67" t="inlineStr">
        <is>
          <t>Evolução do patrimônio ano a ano com gráfico de linha</t>
        </is>
      </c>
      <c r="E14" s="65" t="n"/>
    </row>
    <row r="15" ht="8" customHeight="1">
      <c r="A15" s="1" t="n"/>
      <c r="B15" s="1" t="n"/>
      <c r="C15" s="1" t="n"/>
      <c r="D15" s="1" t="n"/>
      <c r="E15" s="1" t="n"/>
    </row>
    <row r="16" ht="22" customHeight="1">
      <c r="A16" s="1" t="n"/>
      <c r="B16" s="68" t="inlineStr">
        <is>
          <t xml:space="preserve">  💡  Atualize os valores de mercado semestralmente para manter o balanço preciso.</t>
        </is>
      </c>
      <c r="E16" s="69" t="n"/>
    </row>
    <row r="17" ht="8" customHeight="1">
      <c r="A17" s="1" t="n"/>
      <c r="B17" s="1" t="n"/>
      <c r="C17" s="1" t="n"/>
      <c r="D17" s="1" t="n"/>
      <c r="E17" s="1" t="n"/>
    </row>
    <row r="18" ht="20" customHeight="1">
      <c r="A18" s="1" t="n"/>
      <c r="B18" s="70" t="inlineStr">
        <is>
          <t>Desenvolvido por Finrok  ·  finrok.app  ·  Todos os dados são confidenciais</t>
        </is>
      </c>
      <c r="E18" s="1" t="n"/>
    </row>
    <row r="19" ht="20" customHeight="1">
      <c r="A19" s="1" t="n"/>
      <c r="B19" s="1" t="n"/>
      <c r="C19" s="1" t="n"/>
      <c r="D19" s="1" t="n"/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11">
    <mergeCell ref="B10:D10"/>
    <mergeCell ref="B8:E8"/>
    <mergeCell ref="C6:D6"/>
    <mergeCell ref="C12"/>
    <mergeCell ref="C2:D3"/>
    <mergeCell ref="C5:D5"/>
    <mergeCell ref="B18:D18"/>
    <mergeCell ref="C11"/>
    <mergeCell ref="C14"/>
    <mergeCell ref="C13"/>
    <mergeCell ref="B16:D16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8B5CF6"/>
    <outlinePr summaryBelow="1" summaryRight="1"/>
    <pageSetUpPr fitToPage="1"/>
  </sheetPr>
  <dimension ref="A1:D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6" customWidth="1" min="3" max="3"/>
    <col width="16" customWidth="1" min="4" max="4"/>
  </cols>
  <sheetData>
    <row r="1" ht="28" customHeight="1">
      <c r="A1" s="1" t="n"/>
      <c r="B1" s="1" t="n"/>
      <c r="C1" s="1" t="n"/>
      <c r="D1" s="2" t="inlineStr">
        <is>
          <t xml:space="preserve">  GESTÃO PATRIMONIAL FAMILIAR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Ativos, passivos e evolução do patrimônio líquido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18" customHeight="1">
      <c r="A6" s="33" t="inlineStr">
        <is>
          <t xml:space="preserve">  ▶  BALANÇO PATRIMONIAL SIMPLIFICADO</t>
        </is>
      </c>
      <c r="B6" s="71" t="n"/>
      <c r="C6" s="71" t="n"/>
      <c r="D6" s="71" t="n"/>
    </row>
    <row r="7" ht="28" customHeight="1">
      <c r="A7" s="35" t="inlineStr">
        <is>
          <t>TOTAL DE ATIVOS (R$)</t>
        </is>
      </c>
      <c r="B7" s="36">
        <f>SUM(Ativos!E:E)</f>
        <v/>
      </c>
      <c r="C7" s="37" t="n"/>
      <c r="D7" s="37" t="n"/>
    </row>
    <row r="8" ht="28" customHeight="1">
      <c r="A8" s="35" t="inlineStr">
        <is>
          <t>TOTAL DE PASSIVOS (R$)</t>
        </is>
      </c>
      <c r="B8" s="36">
        <f>SUM(Passivos!C:C)</f>
        <v/>
      </c>
      <c r="C8" s="37" t="n"/>
      <c r="D8" s="37" t="n"/>
    </row>
    <row r="9" ht="28" customHeight="1">
      <c r="A9" s="35" t="inlineStr">
        <is>
          <t>PATRIMÔNIO LÍQUIDO (R$)</t>
        </is>
      </c>
      <c r="B9" s="36">
        <f>SUM(Ativos!E:E)-SUM(Passivos!C:C)</f>
        <v/>
      </c>
      <c r="C9" s="37" t="n"/>
      <c r="D9" s="37" t="n"/>
    </row>
  </sheetData>
  <mergeCells count="4">
    <mergeCell ref="A5:D5"/>
    <mergeCell ref="D3:D4"/>
    <mergeCell ref="D1:D2"/>
    <mergeCell ref="A6:D6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8B5CF6"/>
    <outlinePr summaryBelow="1" summaryRight="1"/>
    <pageSetUpPr fitToPage="1"/>
  </sheetPr>
  <dimension ref="A1:G3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36" customWidth="1" min="3" max="3"/>
    <col width="18" customWidth="1" min="4" max="4"/>
    <col width="18" customWidth="1" min="5" max="5"/>
    <col width="16" customWidth="1" min="6" max="6"/>
    <col width="14" customWidth="1" min="7" max="7"/>
  </cols>
  <sheetData>
    <row r="1" ht="28" customHeight="1">
      <c r="A1" s="1" t="n"/>
      <c r="B1" s="1" t="n"/>
      <c r="C1" s="1" t="n"/>
      <c r="D1" s="2" t="inlineStr">
        <is>
          <t xml:space="preserve">  ATIVOS — BENS E DIREITOS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Registre todos os bens com valor de aquisição e valor atual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38" t="inlineStr">
        <is>
          <t>Bem / Ativo</t>
        </is>
      </c>
      <c r="B6" s="38" t="inlineStr">
        <is>
          <t>Tipo</t>
        </is>
      </c>
      <c r="C6" s="38" t="inlineStr">
        <is>
          <t>Localização / Descrição</t>
        </is>
      </c>
      <c r="D6" s="38" t="inlineStr">
        <is>
          <t>Valor Aquisição (R$)</t>
        </is>
      </c>
      <c r="E6" s="38" t="inlineStr">
        <is>
          <t>Valor Atual (R$)</t>
        </is>
      </c>
      <c r="F6" s="38" t="inlineStr">
        <is>
          <t>Valorização (R$)</t>
        </is>
      </c>
      <c r="G6" s="38" t="inlineStr">
        <is>
          <t>Valorização (%)</t>
        </is>
      </c>
    </row>
    <row r="7" ht="20" customHeight="1">
      <c r="A7" s="39" t="inlineStr">
        <is>
          <t>Apartamento São Paulo</t>
        </is>
      </c>
      <c r="B7" s="40" t="inlineStr">
        <is>
          <t>Imóvel</t>
        </is>
      </c>
      <c r="C7" s="41" t="inlineStr">
        <is>
          <t>Rua das Flores, 123 — Moema/SP</t>
        </is>
      </c>
      <c r="D7" s="42" t="n">
        <v>420000</v>
      </c>
      <c r="E7" s="42" t="n">
        <v>510000</v>
      </c>
      <c r="F7" s="43">
        <f>E7-D7</f>
        <v/>
      </c>
      <c r="G7" s="44">
        <f>IF(D7&gt;0,(E7-D7)/D7,0)</f>
        <v/>
      </c>
    </row>
    <row r="8" ht="20" customHeight="1">
      <c r="A8" s="45" t="inlineStr">
        <is>
          <t>Honda Civic 2022</t>
        </is>
      </c>
      <c r="B8" s="46" t="inlineStr">
        <is>
          <t>Veículo</t>
        </is>
      </c>
      <c r="C8" s="47" t="inlineStr">
        <is>
          <t>Placa ABC-1234 — FIPE atual</t>
        </is>
      </c>
      <c r="D8" s="48" t="n">
        <v>98000</v>
      </c>
      <c r="E8" s="48" t="n">
        <v>78000</v>
      </c>
      <c r="F8" s="49">
        <f>E8-D8</f>
        <v/>
      </c>
      <c r="G8" s="50">
        <f>IF(D8&gt;0,(E8-D8)/D8,0)</f>
        <v/>
      </c>
    </row>
    <row r="9" ht="20" customHeight="1">
      <c r="A9" s="39" t="inlineStr">
        <is>
          <t>Carteira de Investimentos</t>
        </is>
      </c>
      <c r="B9" s="40" t="inlineStr">
        <is>
          <t>Investimento Financeiro</t>
        </is>
      </c>
      <c r="C9" s="41" t="inlineStr">
        <is>
          <t>Ações, FIIs, ETFs, RF (XP)</t>
        </is>
      </c>
      <c r="D9" s="42" t="n">
        <v>85000</v>
      </c>
      <c r="E9" s="42" t="n">
        <v>102000</v>
      </c>
      <c r="F9" s="43">
        <f>E9-D9</f>
        <v/>
      </c>
      <c r="G9" s="44">
        <f>IF(D9&gt;0,(E9-D9)/D9,0)</f>
        <v/>
      </c>
    </row>
    <row r="10" ht="20" customHeight="1">
      <c r="A10" s="45" t="inlineStr">
        <is>
          <t>PGBL XP Previdência</t>
        </is>
      </c>
      <c r="B10" s="46" t="inlineStr">
        <is>
          <t>Previdência Privada</t>
        </is>
      </c>
      <c r="C10" s="47" t="inlineStr">
        <is>
          <t>XP Minha Aposentadoria</t>
        </is>
      </c>
      <c r="D10" s="48" t="n">
        <v>35000</v>
      </c>
      <c r="E10" s="48" t="n">
        <v>41000</v>
      </c>
      <c r="F10" s="49">
        <f>E10-D10</f>
        <v/>
      </c>
      <c r="G10" s="50">
        <f>IF(D10&gt;0,(E10-D10)/D10,0)</f>
        <v/>
      </c>
    </row>
    <row r="11" ht="20" customHeight="1">
      <c r="A11" s="39" t="inlineStr">
        <is>
          <t>Reserva de Emergência</t>
        </is>
      </c>
      <c r="B11" s="40" t="inlineStr">
        <is>
          <t>Investimento Financeiro</t>
        </is>
      </c>
      <c r="C11" s="41" t="inlineStr">
        <is>
          <t>CDB Nubank 110% CDI</t>
        </is>
      </c>
      <c r="D11" s="42" t="n">
        <v>30000</v>
      </c>
      <c r="E11" s="42" t="n">
        <v>31500</v>
      </c>
      <c r="F11" s="43">
        <f>E11-D11</f>
        <v/>
      </c>
      <c r="G11" s="44">
        <f>IF(D11&gt;0,(E11-D11)/D11,0)</f>
        <v/>
      </c>
    </row>
    <row r="12" ht="20" customHeight="1">
      <c r="A12" s="45" t="inlineStr">
        <is>
          <t>Relógio Rolex Submariner</t>
        </is>
      </c>
      <c r="B12" s="46" t="inlineStr">
        <is>
          <t>Objeto de Valor</t>
        </is>
      </c>
      <c r="C12" s="47" t="inlineStr">
        <is>
          <t>Comprado 2020, caixa original</t>
        </is>
      </c>
      <c r="D12" s="48" t="n">
        <v>22000</v>
      </c>
      <c r="E12" s="48" t="n">
        <v>28000</v>
      </c>
      <c r="F12" s="49">
        <f>E12-D12</f>
        <v/>
      </c>
      <c r="G12" s="50">
        <f>IF(D12&gt;0,(E12-D12)/D12,0)</f>
        <v/>
      </c>
    </row>
    <row r="13" ht="20" customHeight="1">
      <c r="A13" s="40" t="n"/>
      <c r="B13" s="40" t="n"/>
      <c r="C13" s="40" t="n"/>
      <c r="D13" s="42" t="n"/>
      <c r="E13" s="42" t="n"/>
      <c r="F13" s="43">
        <f>IF(AND(ISNUMBER(D13),ISNUMBER(E13)),E13-D13,"")</f>
        <v/>
      </c>
      <c r="G13" s="44">
        <f>IF(AND(ISNUMBER(D13),D13&gt;0,ISNUMBER(E13)),(E13-D13)/D13,"")</f>
        <v/>
      </c>
    </row>
    <row r="14" ht="20" customHeight="1">
      <c r="A14" s="46" t="n"/>
      <c r="B14" s="46" t="n"/>
      <c r="C14" s="46" t="n"/>
      <c r="D14" s="48" t="n"/>
      <c r="E14" s="48" t="n"/>
      <c r="F14" s="49">
        <f>IF(AND(ISNUMBER(D14),ISNUMBER(E14)),E14-D14,"")</f>
        <v/>
      </c>
      <c r="G14" s="50">
        <f>IF(AND(ISNUMBER(D14),D14&gt;0,ISNUMBER(E14)),(E14-D14)/D14,"")</f>
        <v/>
      </c>
    </row>
    <row r="15" ht="20" customHeight="1">
      <c r="A15" s="40" t="n"/>
      <c r="B15" s="40" t="n"/>
      <c r="C15" s="40" t="n"/>
      <c r="D15" s="42" t="n"/>
      <c r="E15" s="42" t="n"/>
      <c r="F15" s="43">
        <f>IF(AND(ISNUMBER(D15),ISNUMBER(E15)),E15-D15,"")</f>
        <v/>
      </c>
      <c r="G15" s="44">
        <f>IF(AND(ISNUMBER(D15),D15&gt;0,ISNUMBER(E15)),(E15-D15)/D15,"")</f>
        <v/>
      </c>
    </row>
    <row r="16" ht="20" customHeight="1">
      <c r="A16" s="46" t="n"/>
      <c r="B16" s="46" t="n"/>
      <c r="C16" s="46" t="n"/>
      <c r="D16" s="48" t="n"/>
      <c r="E16" s="48" t="n"/>
      <c r="F16" s="49">
        <f>IF(AND(ISNUMBER(D16),ISNUMBER(E16)),E16-D16,"")</f>
        <v/>
      </c>
      <c r="G16" s="50">
        <f>IF(AND(ISNUMBER(D16),D16&gt;0,ISNUMBER(E16)),(E16-D16)/D16,"")</f>
        <v/>
      </c>
    </row>
    <row r="17" ht="20" customHeight="1">
      <c r="A17" s="40" t="n"/>
      <c r="B17" s="40" t="n"/>
      <c r="C17" s="40" t="n"/>
      <c r="D17" s="42" t="n"/>
      <c r="E17" s="42" t="n"/>
      <c r="F17" s="43">
        <f>IF(AND(ISNUMBER(D17),ISNUMBER(E17)),E17-D17,"")</f>
        <v/>
      </c>
      <c r="G17" s="44">
        <f>IF(AND(ISNUMBER(D17),D17&gt;0,ISNUMBER(E17)),(E17-D17)/D17,"")</f>
        <v/>
      </c>
    </row>
    <row r="18" ht="20" customHeight="1">
      <c r="A18" s="46" t="n"/>
      <c r="B18" s="46" t="n"/>
      <c r="C18" s="46" t="n"/>
      <c r="D18" s="48" t="n"/>
      <c r="E18" s="48" t="n"/>
      <c r="F18" s="49">
        <f>IF(AND(ISNUMBER(D18),ISNUMBER(E18)),E18-D18,"")</f>
        <v/>
      </c>
      <c r="G18" s="50">
        <f>IF(AND(ISNUMBER(D18),D18&gt;0,ISNUMBER(E18)),(E18-D18)/D18,"")</f>
        <v/>
      </c>
    </row>
    <row r="19" ht="20" customHeight="1">
      <c r="A19" s="40" t="n"/>
      <c r="B19" s="40" t="n"/>
      <c r="C19" s="40" t="n"/>
      <c r="D19" s="42" t="n"/>
      <c r="E19" s="42" t="n"/>
      <c r="F19" s="43">
        <f>IF(AND(ISNUMBER(D19),ISNUMBER(E19)),E19-D19,"")</f>
        <v/>
      </c>
      <c r="G19" s="44">
        <f>IF(AND(ISNUMBER(D19),D19&gt;0,ISNUMBER(E19)),(E19-D19)/D19,"")</f>
        <v/>
      </c>
    </row>
    <row r="20" ht="20" customHeight="1">
      <c r="A20" s="46" t="n"/>
      <c r="B20" s="46" t="n"/>
      <c r="C20" s="46" t="n"/>
      <c r="D20" s="48" t="n"/>
      <c r="E20" s="48" t="n"/>
      <c r="F20" s="49">
        <f>IF(AND(ISNUMBER(D20),ISNUMBER(E20)),E20-D20,"")</f>
        <v/>
      </c>
      <c r="G20" s="50">
        <f>IF(AND(ISNUMBER(D20),D20&gt;0,ISNUMBER(E20)),(E20-D20)/D20,"")</f>
        <v/>
      </c>
    </row>
    <row r="21" ht="20" customHeight="1">
      <c r="A21" s="40" t="n"/>
      <c r="B21" s="40" t="n"/>
      <c r="C21" s="40" t="n"/>
      <c r="D21" s="42" t="n"/>
      <c r="E21" s="42" t="n"/>
      <c r="F21" s="43">
        <f>IF(AND(ISNUMBER(D21),ISNUMBER(E21)),E21-D21,"")</f>
        <v/>
      </c>
      <c r="G21" s="44">
        <f>IF(AND(ISNUMBER(D21),D21&gt;0,ISNUMBER(E21)),(E21-D21)/D21,"")</f>
        <v/>
      </c>
    </row>
    <row r="22" ht="20" customHeight="1">
      <c r="A22" s="46" t="n"/>
      <c r="B22" s="46" t="n"/>
      <c r="C22" s="46" t="n"/>
      <c r="D22" s="48" t="n"/>
      <c r="E22" s="48" t="n"/>
      <c r="F22" s="49">
        <f>IF(AND(ISNUMBER(D22),ISNUMBER(E22)),E22-D22,"")</f>
        <v/>
      </c>
      <c r="G22" s="50">
        <f>IF(AND(ISNUMBER(D22),D22&gt;0,ISNUMBER(E22)),(E22-D22)/D22,"")</f>
        <v/>
      </c>
    </row>
    <row r="23" ht="20" customHeight="1">
      <c r="A23" s="40" t="n"/>
      <c r="B23" s="40" t="n"/>
      <c r="C23" s="40" t="n"/>
      <c r="D23" s="42" t="n"/>
      <c r="E23" s="42" t="n"/>
      <c r="F23" s="43">
        <f>IF(AND(ISNUMBER(D23),ISNUMBER(E23)),E23-D23,"")</f>
        <v/>
      </c>
      <c r="G23" s="44">
        <f>IF(AND(ISNUMBER(D23),D23&gt;0,ISNUMBER(E23)),(E23-D23)/D23,"")</f>
        <v/>
      </c>
    </row>
    <row r="24" ht="20" customHeight="1">
      <c r="A24" s="46" t="n"/>
      <c r="B24" s="46" t="n"/>
      <c r="C24" s="46" t="n"/>
      <c r="D24" s="48" t="n"/>
      <c r="E24" s="48" t="n"/>
      <c r="F24" s="49">
        <f>IF(AND(ISNUMBER(D24),ISNUMBER(E24)),E24-D24,"")</f>
        <v/>
      </c>
      <c r="G24" s="50">
        <f>IF(AND(ISNUMBER(D24),D24&gt;0,ISNUMBER(E24)),(E24-D24)/D24,"")</f>
        <v/>
      </c>
    </row>
    <row r="25" ht="20" customHeight="1">
      <c r="A25" s="40" t="n"/>
      <c r="B25" s="40" t="n"/>
      <c r="C25" s="40" t="n"/>
      <c r="D25" s="42" t="n"/>
      <c r="E25" s="42" t="n"/>
      <c r="F25" s="43">
        <f>IF(AND(ISNUMBER(D25),ISNUMBER(E25)),E25-D25,"")</f>
        <v/>
      </c>
      <c r="G25" s="44">
        <f>IF(AND(ISNUMBER(D25),D25&gt;0,ISNUMBER(E25)),(E25-D25)/D25,"")</f>
        <v/>
      </c>
    </row>
    <row r="26" ht="20" customHeight="1">
      <c r="A26" s="46" t="n"/>
      <c r="B26" s="46" t="n"/>
      <c r="C26" s="46" t="n"/>
      <c r="D26" s="48" t="n"/>
      <c r="E26" s="48" t="n"/>
      <c r="F26" s="49">
        <f>IF(AND(ISNUMBER(D26),ISNUMBER(E26)),E26-D26,"")</f>
        <v/>
      </c>
      <c r="G26" s="50">
        <f>IF(AND(ISNUMBER(D26),D26&gt;0,ISNUMBER(E26)),(E26-D26)/D26,"")</f>
        <v/>
      </c>
    </row>
    <row r="27" ht="20" customHeight="1">
      <c r="A27" s="40" t="n"/>
      <c r="B27" s="40" t="n"/>
      <c r="C27" s="40" t="n"/>
      <c r="D27" s="42" t="n"/>
      <c r="E27" s="42" t="n"/>
      <c r="F27" s="43">
        <f>IF(AND(ISNUMBER(D27),ISNUMBER(E27)),E27-D27,"")</f>
        <v/>
      </c>
      <c r="G27" s="44">
        <f>IF(AND(ISNUMBER(D27),D27&gt;0,ISNUMBER(E27)),(E27-D27)/D27,"")</f>
        <v/>
      </c>
    </row>
    <row r="28" ht="20" customHeight="1">
      <c r="A28" s="46" t="n"/>
      <c r="B28" s="46" t="n"/>
      <c r="C28" s="46" t="n"/>
      <c r="D28" s="48" t="n"/>
      <c r="E28" s="48" t="n"/>
      <c r="F28" s="49">
        <f>IF(AND(ISNUMBER(D28),ISNUMBER(E28)),E28-D28,"")</f>
        <v/>
      </c>
      <c r="G28" s="50">
        <f>IF(AND(ISNUMBER(D28),D28&gt;0,ISNUMBER(E28)),(E28-D28)/D28,"")</f>
        <v/>
      </c>
    </row>
    <row r="29" ht="20" customHeight="1">
      <c r="A29" s="40" t="n"/>
      <c r="B29" s="40" t="n"/>
      <c r="C29" s="40" t="n"/>
      <c r="D29" s="42" t="n"/>
      <c r="E29" s="42" t="n"/>
      <c r="F29" s="43">
        <f>IF(AND(ISNUMBER(D29),ISNUMBER(E29)),E29-D29,"")</f>
        <v/>
      </c>
      <c r="G29" s="44">
        <f>IF(AND(ISNUMBER(D29),D29&gt;0,ISNUMBER(E29)),(E29-D29)/D29,"")</f>
        <v/>
      </c>
    </row>
    <row r="30" ht="20" customHeight="1">
      <c r="A30" s="46" t="n"/>
      <c r="B30" s="46" t="n"/>
      <c r="C30" s="46" t="n"/>
      <c r="D30" s="48" t="n"/>
      <c r="E30" s="48" t="n"/>
      <c r="F30" s="49">
        <f>IF(AND(ISNUMBER(D30),ISNUMBER(E30)),E30-D30,"")</f>
        <v/>
      </c>
      <c r="G30" s="50">
        <f>IF(AND(ISNUMBER(D30),D30&gt;0,ISNUMBER(E30)),(E30-D30)/D30,"")</f>
        <v/>
      </c>
    </row>
    <row r="31" ht="20" customHeight="1">
      <c r="A31" s="40" t="n"/>
      <c r="B31" s="40" t="n"/>
      <c r="C31" s="40" t="n"/>
      <c r="D31" s="42" t="n"/>
      <c r="E31" s="42" t="n"/>
      <c r="F31" s="43">
        <f>IF(AND(ISNUMBER(D31),ISNUMBER(E31)),E31-D31,"")</f>
        <v/>
      </c>
      <c r="G31" s="44">
        <f>IF(AND(ISNUMBER(D31),D31&gt;0,ISNUMBER(E31)),(E31-D31)/D31,"")</f>
        <v/>
      </c>
    </row>
    <row r="32" ht="20" customHeight="1">
      <c r="A32" s="46" t="n"/>
      <c r="B32" s="46" t="n"/>
      <c r="C32" s="46" t="n"/>
      <c r="D32" s="48" t="n"/>
      <c r="E32" s="48" t="n"/>
      <c r="F32" s="49">
        <f>IF(AND(ISNUMBER(D32),ISNUMBER(E32)),E32-D32,"")</f>
        <v/>
      </c>
      <c r="G32" s="50">
        <f>IF(AND(ISNUMBER(D32),D32&gt;0,ISNUMBER(E32)),(E32-D32)/D32,"")</f>
        <v/>
      </c>
    </row>
    <row r="33" ht="20" customHeight="1">
      <c r="A33" s="40" t="n"/>
      <c r="B33" s="40" t="n"/>
      <c r="C33" s="40" t="n"/>
      <c r="D33" s="42" t="n"/>
      <c r="E33" s="42" t="n"/>
      <c r="F33" s="43">
        <f>IF(AND(ISNUMBER(D33),ISNUMBER(E33)),E33-D33,"")</f>
        <v/>
      </c>
      <c r="G33" s="44">
        <f>IF(AND(ISNUMBER(D33),D33&gt;0,ISNUMBER(E33)),(E33-D33)/D33,"")</f>
        <v/>
      </c>
    </row>
    <row r="34" ht="20" customHeight="1">
      <c r="A34" s="46" t="n"/>
      <c r="B34" s="46" t="n"/>
      <c r="C34" s="46" t="n"/>
      <c r="D34" s="48" t="n"/>
      <c r="E34" s="48" t="n"/>
      <c r="F34" s="49">
        <f>IF(AND(ISNUMBER(D34),ISNUMBER(E34)),E34-D34,"")</f>
        <v/>
      </c>
      <c r="G34" s="50">
        <f>IF(AND(ISNUMBER(D34),D34&gt;0,ISNUMBER(E34)),(E34-D34)/D34,"")</f>
        <v/>
      </c>
    </row>
    <row r="35" ht="20" customHeight="1">
      <c r="A35" s="40" t="n"/>
      <c r="B35" s="40" t="n"/>
      <c r="C35" s="40" t="n"/>
      <c r="D35" s="42" t="n"/>
      <c r="E35" s="42" t="n"/>
      <c r="F35" s="43">
        <f>IF(AND(ISNUMBER(D35),ISNUMBER(E35)),E35-D35,"")</f>
        <v/>
      </c>
      <c r="G35" s="44">
        <f>IF(AND(ISNUMBER(D35),D35&gt;0,ISNUMBER(E35)),(E35-D35)/D35,"")</f>
        <v/>
      </c>
    </row>
    <row r="36" ht="20" customHeight="1">
      <c r="A36" s="46" t="n"/>
      <c r="B36" s="46" t="n"/>
      <c r="C36" s="46" t="n"/>
      <c r="D36" s="48" t="n"/>
      <c r="E36" s="48" t="n"/>
      <c r="F36" s="49">
        <f>IF(AND(ISNUMBER(D36),ISNUMBER(E36)),E36-D36,"")</f>
        <v/>
      </c>
      <c r="G36" s="50">
        <f>IF(AND(ISNUMBER(D36),D36&gt;0,ISNUMBER(E36)),(E36-D36)/D36,"")</f>
        <v/>
      </c>
    </row>
    <row r="37" ht="20" customHeight="1">
      <c r="A37" s="51" t="inlineStr">
        <is>
          <t>TOTAL ATIVOS</t>
        </is>
      </c>
      <c r="B37" s="52" t="n"/>
      <c r="C37" s="52" t="n"/>
      <c r="D37" s="53">
        <f>SUM(D7:D36)</f>
        <v/>
      </c>
      <c r="E37" s="53">
        <f>SUM(E7:E36)</f>
        <v/>
      </c>
      <c r="F37" s="53">
        <f>SUM(F7:F36)</f>
        <v/>
      </c>
      <c r="G37" s="52" t="n"/>
    </row>
  </sheetData>
  <mergeCells count="3">
    <mergeCell ref="A5:G5"/>
    <mergeCell ref="D3:G4"/>
    <mergeCell ref="D1:G2"/>
  </mergeCells>
  <conditionalFormatting sqref="F7:F36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1">
    <dataValidation sqref="B7:B36" showDropDown="0" showInputMessage="1" showErrorMessage="1" allowBlank="0" errorTitle="Inválido" error="Use a lista suspensa." promptTitle="Tipo de Ativo" prompt="" type="list">
      <formula1>"Imóvel,Veículo,Investimento Financeiro,Previdência Privada,Empresa / Negócio,Objeto de Valor,Criptomoeda,Crédito a Receber,Outro"</formula1>
    </dataValidation>
  </dataValidation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8B5CF6"/>
    <outlinePr summaryBelow="1" summaryRight="1"/>
    <pageSetUpPr fitToPage="1"/>
  </sheetPr>
  <dimension ref="A1:F3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18" customWidth="1" min="3" max="3"/>
    <col width="14" customWidth="1" min="4" max="4"/>
    <col width="14" customWidth="1" min="5" max="5"/>
    <col width="12" customWidth="1" min="6" max="6"/>
  </cols>
  <sheetData>
    <row r="1" ht="28" customHeight="1">
      <c r="A1" s="1" t="n"/>
      <c r="B1" s="1" t="n"/>
      <c r="C1" s="1" t="n"/>
      <c r="D1" s="24" t="inlineStr">
        <is>
          <t xml:space="preserve">  PASSIVOS — DÍVIDAS E OBRIGAÇÕES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Todos os compromissos financeiros</t>
        </is>
      </c>
    </row>
    <row r="4" ht="20" customHeight="1">
      <c r="A4" s="1" t="n"/>
      <c r="B4" s="1" t="n"/>
      <c r="C4" s="1" t="n"/>
    </row>
    <row r="5" ht="20" customHeight="1">
      <c r="A5" s="25" t="n"/>
    </row>
    <row r="6" ht="26" customHeight="1">
      <c r="A6" s="38" t="inlineStr">
        <is>
          <t>Obrigação</t>
        </is>
      </c>
      <c r="B6" s="38" t="inlineStr">
        <is>
          <t>Tipo</t>
        </is>
      </c>
      <c r="C6" s="38" t="inlineStr">
        <is>
          <t>Saldo Devedor (R$)</t>
        </is>
      </c>
      <c r="D6" s="38" t="inlineStr">
        <is>
          <t>Taxa Mensal (%)</t>
        </is>
      </c>
      <c r="E6" s="38" t="inlineStr">
        <is>
          <t>Vencimento</t>
        </is>
      </c>
      <c r="F6" s="38" t="inlineStr">
        <is>
          <t>Status</t>
        </is>
      </c>
    </row>
    <row r="7" ht="20" customHeight="1">
      <c r="A7" s="39" t="inlineStr">
        <is>
          <t>Financiamento Apartamento</t>
        </is>
      </c>
      <c r="B7" s="40" t="inlineStr">
        <is>
          <t>Financiamento Imóvel</t>
        </is>
      </c>
      <c r="C7" s="42" t="n">
        <v>320000</v>
      </c>
      <c r="D7" s="54" t="n">
        <v>0.008500000000000001</v>
      </c>
      <c r="E7" s="40" t="inlineStr">
        <is>
          <t>10/06/2025</t>
        </is>
      </c>
      <c r="F7" s="40" t="inlineStr">
        <is>
          <t>Em dia</t>
        </is>
      </c>
    </row>
    <row r="8" ht="20" customHeight="1">
      <c r="A8" s="45" t="inlineStr">
        <is>
          <t>Financiamento Honda Civic</t>
        </is>
      </c>
      <c r="B8" s="46" t="inlineStr">
        <is>
          <t>Financiamento Veículo</t>
        </is>
      </c>
      <c r="C8" s="48" t="n">
        <v>42000</v>
      </c>
      <c r="D8" s="55" t="n">
        <v>0.0179</v>
      </c>
      <c r="E8" s="46" t="inlineStr">
        <is>
          <t>15/06/2025</t>
        </is>
      </c>
      <c r="F8" s="46" t="inlineStr">
        <is>
          <t>Em dia</t>
        </is>
      </c>
    </row>
    <row r="9" ht="20" customHeight="1">
      <c r="A9" s="39" t="inlineStr">
        <is>
          <t>Nubank Cartão</t>
        </is>
      </c>
      <c r="B9" s="40" t="inlineStr">
        <is>
          <t>Cartão de Crédito</t>
        </is>
      </c>
      <c r="C9" s="42" t="n">
        <v>3200</v>
      </c>
      <c r="D9" s="54" t="n">
        <v>0.15</v>
      </c>
      <c r="E9" s="40" t="inlineStr">
        <is>
          <t>05/06/2025</t>
        </is>
      </c>
      <c r="F9" s="40" t="inlineStr">
        <is>
          <t>Em dia</t>
        </is>
      </c>
    </row>
    <row r="10" ht="20" customHeight="1">
      <c r="A10" s="46" t="n"/>
      <c r="B10" s="46" t="n"/>
      <c r="C10" s="48" t="n"/>
      <c r="D10" s="55" t="n"/>
      <c r="E10" s="46" t="n"/>
      <c r="F10" s="46" t="n"/>
    </row>
    <row r="11" ht="20" customHeight="1">
      <c r="A11" s="40" t="n"/>
      <c r="B11" s="40" t="n"/>
      <c r="C11" s="42" t="n"/>
      <c r="D11" s="54" t="n"/>
      <c r="E11" s="40" t="n"/>
      <c r="F11" s="40" t="n"/>
    </row>
    <row r="12" ht="20" customHeight="1">
      <c r="A12" s="46" t="n"/>
      <c r="B12" s="46" t="n"/>
      <c r="C12" s="48" t="n"/>
      <c r="D12" s="55" t="n"/>
      <c r="E12" s="46" t="n"/>
      <c r="F12" s="46" t="n"/>
    </row>
    <row r="13" ht="20" customHeight="1">
      <c r="A13" s="40" t="n"/>
      <c r="B13" s="40" t="n"/>
      <c r="C13" s="42" t="n"/>
      <c r="D13" s="54" t="n"/>
      <c r="E13" s="40" t="n"/>
      <c r="F13" s="40" t="n"/>
    </row>
    <row r="14" ht="20" customHeight="1">
      <c r="A14" s="46" t="n"/>
      <c r="B14" s="46" t="n"/>
      <c r="C14" s="48" t="n"/>
      <c r="D14" s="55" t="n"/>
      <c r="E14" s="46" t="n"/>
      <c r="F14" s="46" t="n"/>
    </row>
    <row r="15" ht="20" customHeight="1">
      <c r="A15" s="40" t="n"/>
      <c r="B15" s="40" t="n"/>
      <c r="C15" s="42" t="n"/>
      <c r="D15" s="54" t="n"/>
      <c r="E15" s="40" t="n"/>
      <c r="F15" s="40" t="n"/>
    </row>
    <row r="16" ht="20" customHeight="1">
      <c r="A16" s="46" t="n"/>
      <c r="B16" s="46" t="n"/>
      <c r="C16" s="48" t="n"/>
      <c r="D16" s="55" t="n"/>
      <c r="E16" s="46" t="n"/>
      <c r="F16" s="46" t="n"/>
    </row>
    <row r="17" ht="20" customHeight="1">
      <c r="A17" s="40" t="n"/>
      <c r="B17" s="40" t="n"/>
      <c r="C17" s="42" t="n"/>
      <c r="D17" s="54" t="n"/>
      <c r="E17" s="40" t="n"/>
      <c r="F17" s="40" t="n"/>
    </row>
    <row r="18" ht="20" customHeight="1">
      <c r="A18" s="46" t="n"/>
      <c r="B18" s="46" t="n"/>
      <c r="C18" s="48" t="n"/>
      <c r="D18" s="55" t="n"/>
      <c r="E18" s="46" t="n"/>
      <c r="F18" s="46" t="n"/>
    </row>
    <row r="19" ht="20" customHeight="1">
      <c r="A19" s="40" t="n"/>
      <c r="B19" s="40" t="n"/>
      <c r="C19" s="42" t="n"/>
      <c r="D19" s="54" t="n"/>
      <c r="E19" s="40" t="n"/>
      <c r="F19" s="40" t="n"/>
    </row>
    <row r="20" ht="20" customHeight="1">
      <c r="A20" s="46" t="n"/>
      <c r="B20" s="46" t="n"/>
      <c r="C20" s="48" t="n"/>
      <c r="D20" s="55" t="n"/>
      <c r="E20" s="46" t="n"/>
      <c r="F20" s="46" t="n"/>
    </row>
    <row r="21" ht="20" customHeight="1">
      <c r="A21" s="40" t="n"/>
      <c r="B21" s="40" t="n"/>
      <c r="C21" s="42" t="n"/>
      <c r="D21" s="54" t="n"/>
      <c r="E21" s="40" t="n"/>
      <c r="F21" s="40" t="n"/>
    </row>
    <row r="22" ht="20" customHeight="1">
      <c r="A22" s="46" t="n"/>
      <c r="B22" s="46" t="n"/>
      <c r="C22" s="48" t="n"/>
      <c r="D22" s="55" t="n"/>
      <c r="E22" s="46" t="n"/>
      <c r="F22" s="46" t="n"/>
    </row>
    <row r="23" ht="20" customHeight="1">
      <c r="A23" s="40" t="n"/>
      <c r="B23" s="40" t="n"/>
      <c r="C23" s="42" t="n"/>
      <c r="D23" s="54" t="n"/>
      <c r="E23" s="40" t="n"/>
      <c r="F23" s="40" t="n"/>
    </row>
    <row r="24" ht="20" customHeight="1">
      <c r="A24" s="46" t="n"/>
      <c r="B24" s="46" t="n"/>
      <c r="C24" s="48" t="n"/>
      <c r="D24" s="55" t="n"/>
      <c r="E24" s="46" t="n"/>
      <c r="F24" s="46" t="n"/>
    </row>
    <row r="25" ht="20" customHeight="1">
      <c r="A25" s="40" t="n"/>
      <c r="B25" s="40" t="n"/>
      <c r="C25" s="42" t="n"/>
      <c r="D25" s="54" t="n"/>
      <c r="E25" s="40" t="n"/>
      <c r="F25" s="40" t="n"/>
    </row>
    <row r="26" ht="20" customHeight="1">
      <c r="A26" s="46" t="n"/>
      <c r="B26" s="46" t="n"/>
      <c r="C26" s="48" t="n"/>
      <c r="D26" s="55" t="n"/>
      <c r="E26" s="46" t="n"/>
      <c r="F26" s="46" t="n"/>
    </row>
    <row r="27" ht="20" customHeight="1">
      <c r="A27" s="40" t="n"/>
      <c r="B27" s="40" t="n"/>
      <c r="C27" s="42" t="n"/>
      <c r="D27" s="54" t="n"/>
      <c r="E27" s="40" t="n"/>
      <c r="F27" s="40" t="n"/>
    </row>
    <row r="28" ht="20" customHeight="1">
      <c r="A28" s="46" t="n"/>
      <c r="B28" s="46" t="n"/>
      <c r="C28" s="48" t="n"/>
      <c r="D28" s="55" t="n"/>
      <c r="E28" s="46" t="n"/>
      <c r="F28" s="46" t="n"/>
    </row>
    <row r="29" ht="20" customHeight="1">
      <c r="A29" s="40" t="n"/>
      <c r="B29" s="40" t="n"/>
      <c r="C29" s="42" t="n"/>
      <c r="D29" s="54" t="n"/>
      <c r="E29" s="40" t="n"/>
      <c r="F29" s="40" t="n"/>
    </row>
    <row r="30" ht="20" customHeight="1">
      <c r="A30" s="56" t="inlineStr">
        <is>
          <t>TOTAL PASSIVOS</t>
        </is>
      </c>
      <c r="B30" s="37" t="n"/>
      <c r="C30" s="57">
        <f>SUM(C7:C29)</f>
        <v/>
      </c>
      <c r="D30" s="37" t="n"/>
      <c r="E30" s="37" t="n"/>
      <c r="F30" s="37" t="n"/>
    </row>
  </sheetData>
  <mergeCells count="3">
    <mergeCell ref="D3:F4"/>
    <mergeCell ref="A5:F5"/>
    <mergeCell ref="D1:F2"/>
  </mergeCells>
  <dataValidations count="1">
    <dataValidation sqref="B7:B30" showDropDown="0" showInputMessage="1" showErrorMessage="1" allowBlank="0" errorTitle="Inválido" error="Use a lista suspensa." promptTitle="Tipo de Passivo" prompt="" type="list">
      <formula1>"Financiamento Imóvel,Financiamento Veículo,Cartão de Crédito,Empréstimo,Cheque Especial,Consignado,Imposto a Pagar,Outro"</formula1>
    </dataValidation>
  </dataValidation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8B5CF6"/>
    <outlinePr summaryBelow="1" summaryRight="1"/>
    <pageSetUpPr fitToPage="1"/>
  </sheetPr>
  <dimension ref="A1:E11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8" customWidth="1" min="3" max="3"/>
    <col width="22" customWidth="1" min="4" max="4"/>
    <col width="16" customWidth="1" min="5" max="5"/>
  </cols>
  <sheetData>
    <row r="1" ht="28" customHeight="1">
      <c r="A1" s="1" t="n"/>
      <c r="B1" s="1" t="n"/>
      <c r="C1" s="1" t="n"/>
      <c r="D1" s="2" t="inlineStr">
        <is>
          <t xml:space="preserve">  HISTÓRICO DE PATRIMÔNIO LÍQUIDO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Evolução ano a ano — atualize no final de cada exercício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38" t="inlineStr">
        <is>
          <t>Ano</t>
        </is>
      </c>
      <c r="B6" s="38" t="inlineStr">
        <is>
          <t>Total Ativos (R$)</t>
        </is>
      </c>
      <c r="C6" s="38" t="inlineStr">
        <is>
          <t>Total Passivos (R$)</t>
        </is>
      </c>
      <c r="D6" s="38" t="inlineStr">
        <is>
          <t>Patrimônio Líquido (R$)</t>
        </is>
      </c>
      <c r="E6" s="38" t="inlineStr">
        <is>
          <t>Variação Anual (%)</t>
        </is>
      </c>
    </row>
    <row r="7" ht="20" customHeight="1">
      <c r="A7" s="58" t="n">
        <v>2021</v>
      </c>
      <c r="B7" s="42" t="n">
        <v>320000</v>
      </c>
      <c r="C7" s="42" t="n">
        <v>280000</v>
      </c>
      <c r="D7" s="43">
        <f>B7-C7</f>
        <v/>
      </c>
      <c r="E7" s="59" t="inlineStr">
        <is>
          <t>—</t>
        </is>
      </c>
    </row>
    <row r="8" ht="20" customHeight="1">
      <c r="A8" s="60" t="n">
        <v>2022</v>
      </c>
      <c r="B8" s="48" t="n">
        <v>380000</v>
      </c>
      <c r="C8" s="48" t="n">
        <v>265000</v>
      </c>
      <c r="D8" s="49">
        <f>B8-C8</f>
        <v/>
      </c>
      <c r="E8" s="50">
        <f>IF(D7&gt;0,(D8-D7)/D7,"")</f>
        <v/>
      </c>
    </row>
    <row r="9" ht="20" customHeight="1">
      <c r="A9" s="58" t="n">
        <v>2023</v>
      </c>
      <c r="B9" s="42" t="n">
        <v>445000</v>
      </c>
      <c r="C9" s="42" t="n">
        <v>248000</v>
      </c>
      <c r="D9" s="43">
        <f>B9-C9</f>
        <v/>
      </c>
      <c r="E9" s="44">
        <f>IF(D8&gt;0,(D9-D8)/D8,"")</f>
        <v/>
      </c>
    </row>
    <row r="10" ht="20" customHeight="1">
      <c r="A10" s="60" t="n">
        <v>2024</v>
      </c>
      <c r="B10" s="48" t="n">
        <v>520000</v>
      </c>
      <c r="C10" s="48" t="n">
        <v>365000</v>
      </c>
      <c r="D10" s="49">
        <f>B10-C10</f>
        <v/>
      </c>
      <c r="E10" s="50">
        <f>IF(D9&gt;0,(D10-D9)/D9,"")</f>
        <v/>
      </c>
    </row>
    <row r="11" ht="20" customHeight="1">
      <c r="A11" s="58" t="n">
        <v>2025</v>
      </c>
      <c r="B11" s="42" t="n">
        <v>690000</v>
      </c>
      <c r="C11" s="42" t="n">
        <v>365200</v>
      </c>
      <c r="D11" s="43">
        <f>B11-C11</f>
        <v/>
      </c>
      <c r="E11" s="44">
        <f>IF(D10&gt;0,(D11-D10)/D10,"")</f>
        <v/>
      </c>
    </row>
  </sheetData>
  <mergeCells count="3">
    <mergeCell ref="D3:E4"/>
    <mergeCell ref="D1:E2"/>
    <mergeCell ref="A5:E5"/>
  </mergeCells>
  <pageMargins left="0.5" right="0.5" top="0.7" bottom="0.7" header="0.5" footer="0.5"/>
  <pageSetup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2026-06-24T23:33:18Z</dcterms:created>
  <dcterms:modified xmlns:dcterms="http://purl.org/dc/terms/" xmlns:xsi="http://www.w3.org/2001/XMLSchema-instance" xsi:type="dcterms:W3CDTF">2026-06-24T23:41:41Z</dcterms:modified>
</cp:coreProperties>
</file>